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60-2022\2-vyzva\vyzva-podpurne dokumenty\"/>
    </mc:Choice>
  </mc:AlternateContent>
  <xr:revisionPtr revIDLastSave="0" documentId="13_ncr:1_{1E041841-5351-4F47-B5B3-7142CFE94E01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KP!$A$6:$S$26</definedName>
    <definedName name="_xlnm.Print_Area" localSheetId="0">KP!$A$1:$T$30</definedName>
  </definedNames>
  <calcPr calcId="191029"/>
</workbook>
</file>

<file path=xl/calcChain.xml><?xml version="1.0" encoding="utf-8"?>
<calcChain xmlns="http://schemas.openxmlformats.org/spreadsheetml/2006/main">
  <c r="J7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11" i="1" l="1"/>
  <c r="G10" i="1"/>
  <c r="G9" i="1"/>
  <c r="G8" i="1"/>
  <c r="G7" i="1"/>
  <c r="K26" i="1" l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29" i="1" l="1"/>
  <c r="I29" i="1"/>
</calcChain>
</file>

<file path=xl/sharedStrings.xml><?xml version="1.0" encoding="utf-8"?>
<sst xmlns="http://schemas.openxmlformats.org/spreadsheetml/2006/main" count="95" uniqueCount="70">
  <si>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</si>
  <si>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</si>
  <si>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</si>
  <si>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</si>
  <si>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</si>
  <si>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</si>
  <si>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</si>
  <si>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</si>
  <si>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</si>
  <si>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</si>
  <si>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</si>
  <si>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</si>
  <si>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</si>
  <si>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</si>
  <si>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</si>
  <si>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</si>
  <si>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</si>
  <si>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</si>
  <si>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</si>
  <si>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</si>
  <si>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</si>
  <si>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</si>
  <si>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</si>
  <si>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</si>
  <si>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</si>
  <si>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060 - 2022</t>
  </si>
  <si>
    <t>Euroobal A4 - hladký</t>
  </si>
  <si>
    <t>bal</t>
  </si>
  <si>
    <t>Čiré, min. 45 mic., balení 100 ks.</t>
  </si>
  <si>
    <t xml:space="preserve">Papír kancelářský A4 kvalita "A" </t>
  </si>
  <si>
    <t>Samolepicí, odtrhovací proužek, vzduchová ochranná vrstva, vhodné pro zasílání křehkých předmětů, min. 10 ks v balení.</t>
  </si>
  <si>
    <t>ks</t>
  </si>
  <si>
    <t>Kvalitní lepicí páska průhledná.</t>
  </si>
  <si>
    <t xml:space="preserve">Polypropylenová oboustranná lepicí páska, univerzální použití, možnost použít pro podlahové krytiny a koberce. </t>
  </si>
  <si>
    <t>Tabule korková 40 x 60</t>
  </si>
  <si>
    <t>Připínáčky  pro nástěnky (špulky)</t>
  </si>
  <si>
    <t>Připínáčky s barevnou plastovou hlavou "špulka", mix barev, min. 100 ks v balení.</t>
  </si>
  <si>
    <t>Nůžky kancelářské malé</t>
  </si>
  <si>
    <t>Vysoce kvalitní nůžky, nožnice vyrobené z tvrzené japonské oceli s nerezovou úpravou, ergonomické držení - měkký dotek, délka nůžek min. 15 cm.</t>
  </si>
  <si>
    <t>Nůžky kancelářské střední</t>
  </si>
  <si>
    <t>Vysoce kvalitní nůžky, nožnice vyrobené z tvrzené japonské oceli s nerezovou úpravou, ergonomické držení - měkký dotek, délka nůžek min. 21 cm.</t>
  </si>
  <si>
    <t>balení</t>
  </si>
  <si>
    <t>Propisovací tužka</t>
  </si>
  <si>
    <t>Stíratelný, světlostálý, kulatý, vláknový hrot, šíře stopy 2,5 mm, ventilační uzávěr. Na bílé tabule, sklo, PVC, porcelán.</t>
  </si>
  <si>
    <t>UK-PRA  Lenka Fajmanová, 
Tel.: 37763 7744,
E-mail: fajmanov@uk.zcu.cz</t>
  </si>
  <si>
    <t>sady Pětatřicátníků 16,
301 00 Plzeň,
Filozofická a právnická knihovna,
místnost PS 312</t>
  </si>
  <si>
    <t>KAN - Bc. Jana Saláková,
Tel.: 37763 6101,
E-mail: jeanne@krf.zcu.cz</t>
  </si>
  <si>
    <t xml:space="preserve"> Chodské nám. 1, 
301 00 Plzeň,
Fakulta pedagogická - Katedra anglického jazyka,
místnost CH 106</t>
  </si>
  <si>
    <r>
      <t xml:space="preserve"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</si>
  <si>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 xml:space="preserve">Kvalitní hrubozrnný korek, dřevěný rám - dřevo s opracovanými hranami, oboustranný korek - možnost  používat tabuli z obou stran, vrstvení korku 7 mm.   </t>
  </si>
  <si>
    <t>Formát A4, 100 listů / balení.</t>
  </si>
  <si>
    <t>Samolepící etikety bílé 64 x 21 mm</t>
  </si>
  <si>
    <t>Samolepící etikety bílé 48 x 16,9 mm</t>
  </si>
  <si>
    <t>Lepicí páska oboustranná 38 mm x 10 m</t>
  </si>
  <si>
    <t>Lepicí páska 48-50 mm x 66 m transparentní</t>
  </si>
  <si>
    <t>Lepicí páska 38 mm x 66 m transparentní</t>
  </si>
  <si>
    <t>Lepicí páska 25 mm x 66 m transparentní</t>
  </si>
  <si>
    <t xml:space="preserve">Obálky bublinkové A4 bílé cca 270 x 360 </t>
  </si>
  <si>
    <r>
      <t xml:space="preserve">Dokument box A4 - </t>
    </r>
    <r>
      <rPr>
        <b/>
        <sz val="11"/>
        <rFont val="Calibri"/>
        <family val="2"/>
        <charset val="238"/>
      </rPr>
      <t>barva zelená</t>
    </r>
  </si>
  <si>
    <r>
      <t xml:space="preserve">Dokument box A4 - </t>
    </r>
    <r>
      <rPr>
        <b/>
        <sz val="11"/>
        <rFont val="Calibri"/>
        <family val="2"/>
        <charset val="238"/>
      </rPr>
      <t>barva bílá</t>
    </r>
  </si>
  <si>
    <t>Otevřený archivační box,dodávka v rozloženém stavu s návodem na jednoduché složení, rozměr cca 330 x 230 x 75 mm.</t>
  </si>
  <si>
    <t>Otevřený archivační box, dodávka v rozloženém stavu s návodem na jednoduché složení, rozměr cca 330 x 230 x 75 mm.</t>
  </si>
  <si>
    <r>
      <t xml:space="preserve"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</si>
  <si>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</si>
  <si>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>Popisovač tabulový  2,5 mm -</t>
    </r>
    <r>
      <rPr>
        <b/>
        <sz val="11"/>
        <rFont val="Calibri"/>
        <family val="2"/>
        <charset val="238"/>
      </rPr>
      <t xml:space="preserve"> zelený</t>
    </r>
  </si>
  <si>
    <t>Kompatibilní s pol.č. 17. Plastová trubička.</t>
  </si>
  <si>
    <t>Náplň do propisovací tužky viz pol.č. 17</t>
  </si>
  <si>
    <r>
      <t xml:space="preserve">Vyměnitelná náplň F - 411, </t>
    </r>
    <r>
      <rPr>
        <b/>
        <sz val="11"/>
        <color rgb="FF000000"/>
        <rFont val="Calibri"/>
        <family val="2"/>
        <charset val="238"/>
      </rPr>
      <t>modrý inkoust</t>
    </r>
    <r>
      <rPr>
        <sz val="11"/>
        <color indexed="8"/>
        <rFont val="Calibri"/>
        <family val="2"/>
        <charset val="238"/>
      </rPr>
      <t xml:space="preserve">, jehlový hrot 0,5 mm pro extra jemné psaní, plastové tělo, pogumovaný úchop pro příjemnější držení, stiskací mechanismus, kovový hrot. 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</si>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</sst>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9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127">
    <xf numFmtId="0" fontId="0" fillId="0" borderId="0" xfId="0"/>
    <xf numFmtId="0" fontId="25" fillId="0" borderId="0" xfId="8" applyFont="1" applyFill="1" applyBorder="1" applyAlignment="1" applyProtection="1">
      <alignment horizontal="center" vertical="center" wrapText="1"/>
    </xf>
    <xf numFmtId="0" fontId="25" fillId="0" borderId="21" xfId="8" applyFont="1" applyFill="1" applyBorder="1" applyAlignment="1" applyProtection="1">
      <alignment horizontal="center" vertical="center" wrapText="1"/>
    </xf>
    <xf numFmtId="0" fontId="1" fillId="2" borderId="22" xfId="8" applyFill="1" applyBorder="1" applyAlignment="1" applyProtection="1">
      <alignment horizontal="center" vertical="center" wrapText="1"/>
    </xf>
    <xf numFmtId="0" fontId="1" fillId="2" borderId="23" xfId="8" applyFill="1" applyBorder="1" applyAlignment="1" applyProtection="1">
      <alignment horizontal="center" vertical="center" wrapText="1"/>
    </xf>
    <xf numFmtId="0" fontId="11" fillId="0" borderId="24" xfId="8" applyNumberFormat="1" applyFont="1" applyBorder="1" applyAlignment="1" applyProtection="1">
      <alignment horizontal="center" vertical="center" wrapText="1"/>
    </xf>
    <xf numFmtId="0" fontId="11" fillId="0" borderId="0" xfId="8" applyNumberFormat="1" applyFont="1" applyBorder="1" applyAlignment="1" applyProtection="1">
      <alignment horizontal="center" vertical="center" wrapText="1"/>
    </xf>
    <xf numFmtId="0" fontId="1" fillId="2" borderId="25" xfId="8" applyFill="1" applyBorder="1" applyAlignment="1" applyProtection="1">
      <alignment horizontal="center" vertical="center" wrapText="1"/>
    </xf>
    <xf numFmtId="0" fontId="1" fillId="2" borderId="26" xfId="8" applyFill="1" applyBorder="1" applyAlignment="1" applyProtection="1">
      <alignment horizontal="center" vertical="center" wrapText="1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28" xfId="0" applyFont="1" applyFill="1" applyBorder="1" applyAlignment="1" applyProtection="1">
      <alignment horizontal="center" vertical="center" wrapText="1"/>
    </xf>
    <xf numFmtId="0" fontId="0" fillId="0" borderId="27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22" fillId="4" borderId="6" xfId="1" applyFont="1" applyFill="1" applyBorder="1" applyAlignment="1" applyProtection="1">
      <alignment horizontal="left" vertical="center" wrapText="1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20" fillId="4" borderId="6" xfId="1" applyFont="1" applyFill="1" applyBorder="1" applyAlignment="1" applyProtection="1">
      <alignment horizontal="center" vertical="center" wrapText="1"/>
    </xf>
    <xf numFmtId="0" fontId="20" fillId="4" borderId="6" xfId="5" applyFont="1" applyFill="1" applyBorder="1" applyAlignment="1" applyProtection="1">
      <alignment horizontal="left" vertical="center" wrapText="1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16" fillId="4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3" fillId="4" borderId="13" xfId="0" applyFont="1" applyFill="1" applyBorder="1" applyAlignment="1" applyProtection="1">
      <alignment horizontal="center" vertical="center" wrapText="1"/>
    </xf>
    <xf numFmtId="0" fontId="8" fillId="4" borderId="13" xfId="0" applyFont="1" applyFill="1" applyBorder="1" applyAlignment="1" applyProtection="1">
      <alignment horizontal="center" vertical="center" wrapText="1"/>
    </xf>
    <xf numFmtId="0" fontId="2" fillId="4" borderId="13" xfId="0" applyFont="1" applyFill="1" applyBorder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22" fillId="4" borderId="8" xfId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20" fillId="4" borderId="8" xfId="1" applyFont="1" applyFill="1" applyBorder="1" applyAlignment="1" applyProtection="1">
      <alignment horizontal="center" vertical="center" wrapText="1"/>
    </xf>
    <xf numFmtId="0" fontId="20" fillId="4" borderId="8" xfId="5" applyFont="1" applyFill="1" applyBorder="1" applyAlignment="1" applyProtection="1">
      <alignment horizontal="left" vertical="center" wrapText="1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16" fillId="4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4" borderId="14" xfId="0" applyFont="1" applyFill="1" applyBorder="1" applyAlignment="1" applyProtection="1">
      <alignment horizontal="center" vertical="center" wrapText="1"/>
    </xf>
    <xf numFmtId="0" fontId="8" fillId="4" borderId="14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11" fillId="4" borderId="14" xfId="0" applyFont="1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22" fillId="4" borderId="8" xfId="1" applyFont="1" applyFill="1" applyBorder="1" applyAlignment="1" applyProtection="1">
      <alignment horizontal="center" vertical="center" wrapText="1"/>
    </xf>
    <xf numFmtId="0" fontId="22" fillId="4" borderId="8" xfId="5" applyFont="1" applyFill="1" applyBorder="1" applyAlignment="1" applyProtection="1">
      <alignment horizontal="left" vertical="center" wrapText="1" inden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22" fillId="4" borderId="19" xfId="1" applyFont="1" applyFill="1" applyBorder="1" applyAlignment="1" applyProtection="1">
      <alignment horizontal="left" vertical="center" wrapText="1" inden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20" fillId="4" borderId="19" xfId="1" applyFont="1" applyFill="1" applyBorder="1" applyAlignment="1" applyProtection="1">
      <alignment horizontal="center" vertical="center" wrapText="1"/>
    </xf>
    <xf numFmtId="0" fontId="20" fillId="4" borderId="19" xfId="5" applyFont="1" applyFill="1" applyBorder="1" applyAlignment="1" applyProtection="1">
      <alignment horizontal="left" vertical="center" wrapText="1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16" fillId="4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3" fillId="4" borderId="20" xfId="0" applyFont="1" applyFill="1" applyBorder="1" applyAlignment="1" applyProtection="1">
      <alignment horizontal="center" vertical="center" wrapText="1"/>
    </xf>
    <xf numFmtId="0" fontId="8" fillId="4" borderId="20" xfId="0" applyFont="1" applyFill="1" applyBorder="1" applyAlignment="1" applyProtection="1">
      <alignment horizontal="center" vertical="center" wrapText="1"/>
    </xf>
    <xf numFmtId="0" fontId="4" fillId="4" borderId="20" xfId="0" applyFont="1" applyFill="1" applyBorder="1" applyAlignment="1" applyProtection="1">
      <alignment horizontal="center" vertical="center" wrapText="1"/>
    </xf>
    <xf numFmtId="0" fontId="11" fillId="4" borderId="20" xfId="0" applyFon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22" fillId="4" borderId="15" xfId="1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20" fillId="4" borderId="15" xfId="1" applyFont="1" applyFill="1" applyBorder="1" applyAlignment="1" applyProtection="1">
      <alignment horizontal="center" vertical="center" wrapText="1"/>
    </xf>
    <xf numFmtId="0" fontId="20" fillId="4" borderId="15" xfId="5" applyFont="1" applyFill="1" applyBorder="1" applyAlignment="1" applyProtection="1">
      <alignment horizontal="left" vertical="center" wrapText="1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16" fillId="4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4" borderId="14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22" fillId="4" borderId="9" xfId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20" fillId="4" borderId="9" xfId="1" applyFont="1" applyFill="1" applyBorder="1" applyAlignment="1" applyProtection="1">
      <alignment horizontal="center" vertical="center" wrapText="1"/>
    </xf>
    <xf numFmtId="0" fontId="20" fillId="4" borderId="9" xfId="5" applyFont="1" applyFill="1" applyBorder="1" applyAlignment="1" applyProtection="1">
      <alignment horizontal="left" vertical="center" wrapText="1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16" fillId="4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4" borderId="16" xfId="0" applyFont="1" applyFill="1" applyBorder="1" applyAlignment="1" applyProtection="1">
      <alignment horizontal="center" vertical="center" wrapText="1"/>
    </xf>
    <xf numFmtId="0" fontId="8" fillId="4" borderId="16" xfId="0" applyFont="1" applyFill="1" applyBorder="1" applyAlignment="1" applyProtection="1">
      <alignment horizontal="center" vertical="center" wrapText="1"/>
    </xf>
    <xf numFmtId="0" fontId="5" fillId="4" borderId="16" xfId="0" applyFont="1" applyFill="1" applyBorder="1" applyAlignment="1" applyProtection="1">
      <alignment horizontal="center" vertical="center" wrapText="1"/>
    </xf>
    <xf numFmtId="0" fontId="11" fillId="4" borderId="16" xfId="0" applyFont="1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  <cellStyle name="Normální 6" xfId="8" xr:uid="{54434850-738F-4454-8A83-B90E1D28D5C8}"/>
  </cellStyles>
  <dxfs count="11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6"/>
  <sheetViews>
    <sheetView showGridLines="0" tabSelected="1" zoomScale="60" zoomScaleNormal="60" workbookViewId="0"/>
  </sheetViews>
  <sheetFormatPr defaultRowHeight="14.5" x14ac:dyDescent="0.35"/>
  <cols>
    <col min="1" max="1" width="2.7265625" style="9" bestFit="1" customWidth="1"/>
    <col min="2" max="2" width="5.54296875" style="9" bestFit="1" customWidth="1"/>
    <col min="3" max="3" width="57.1796875" style="13" customWidth="1"/>
    <col min="4" max="4" width="12.453125" style="121" customWidth="1"/>
    <col min="5" max="5" width="11.1796875" style="12" customWidth="1"/>
    <col min="6" max="6" width="112.7265625" style="13" customWidth="1"/>
    <col min="7" max="7" width="17.7265625" style="13" hidden="1" customWidth="1"/>
    <col min="8" max="8" width="24" style="9" customWidth="1"/>
    <col min="9" max="9" width="22.7265625" style="9" customWidth="1"/>
    <col min="10" max="10" width="20.54296875" style="9" bestFit="1" customWidth="1"/>
    <col min="11" max="11" width="19.54296875" style="9" bestFit="1" customWidth="1"/>
    <col min="12" max="12" width="15.08984375" style="9" customWidth="1"/>
    <col min="13" max="13" width="28.26953125" style="9" hidden="1" customWidth="1"/>
    <col min="14" max="14" width="21.54296875" style="9" hidden="1" customWidth="1"/>
    <col min="15" max="15" width="32.1796875" style="9" customWidth="1"/>
    <col min="16" max="16" width="41" style="9" customWidth="1"/>
    <col min="17" max="17" width="28.26953125" style="9" customWidth="1"/>
    <col min="18" max="18" width="17.54296875" style="9" hidden="1" customWidth="1"/>
    <col min="19" max="19" width="40.1796875" style="14" customWidth="1"/>
    <col min="20" max="20" width="2.26953125" style="9" customWidth="1"/>
    <col min="21" max="16384" width="8.7265625" style="9"/>
  </cols>
  <sheetData>
    <row r="1" spans="1:20" ht="38.25" customHeight="1" x14ac:dyDescent="0.35">
      <c r="B1" s="10" t="s">
        <v>25</v>
      </c>
      <c r="C1" s="11"/>
      <c r="D1" s="11"/>
    </row>
    <row r="2" spans="1:20" ht="20.149999999999999" customHeight="1" x14ac:dyDescent="0.35">
      <c r="C2" s="9"/>
      <c r="D2" s="15"/>
      <c r="E2" s="16"/>
      <c r="F2" s="17"/>
      <c r="G2" s="17"/>
      <c r="H2" s="17"/>
      <c r="I2" s="17"/>
      <c r="K2" s="18"/>
      <c r="L2" s="18"/>
      <c r="M2" s="18"/>
      <c r="N2" s="18"/>
      <c r="O2" s="18"/>
      <c r="P2" s="18"/>
      <c r="Q2" s="18"/>
      <c r="R2" s="19"/>
      <c r="S2" s="20"/>
    </row>
    <row r="3" spans="1:20" ht="20.149999999999999" customHeight="1" x14ac:dyDescent="0.35">
      <c r="B3" s="1" t="s">
        <v>68</v>
      </c>
      <c r="C3" s="2"/>
      <c r="D3" s="3" t="s">
        <v>0</v>
      </c>
      <c r="E3" s="4"/>
      <c r="F3" s="5" t="s">
        <v>69</v>
      </c>
      <c r="G3" s="6"/>
      <c r="H3" s="21"/>
      <c r="I3" s="21"/>
      <c r="J3" s="21"/>
      <c r="K3" s="21"/>
      <c r="M3" s="22"/>
      <c r="N3" s="22"/>
      <c r="O3" s="18"/>
      <c r="P3" s="18"/>
      <c r="Q3" s="18"/>
    </row>
    <row r="4" spans="1:20" ht="20.149999999999999" customHeight="1" thickBot="1" x14ac:dyDescent="0.4">
      <c r="B4" s="1"/>
      <c r="C4" s="2"/>
      <c r="D4" s="7"/>
      <c r="E4" s="8"/>
      <c r="F4" s="5"/>
      <c r="G4" s="6"/>
      <c r="H4" s="18"/>
      <c r="I4" s="18"/>
      <c r="K4" s="18"/>
      <c r="L4" s="18"/>
      <c r="M4" s="18"/>
      <c r="N4" s="18"/>
      <c r="O4" s="18"/>
      <c r="P4" s="18"/>
      <c r="Q4" s="18"/>
    </row>
    <row r="5" spans="1:20" ht="34.5" customHeight="1" thickBot="1" x14ac:dyDescent="0.4">
      <c r="B5" s="23"/>
      <c r="C5" s="24"/>
      <c r="D5" s="25"/>
      <c r="E5" s="25"/>
      <c r="F5" s="17"/>
      <c r="G5" s="26"/>
      <c r="I5" s="27" t="s">
        <v>0</v>
      </c>
      <c r="S5" s="28"/>
    </row>
    <row r="6" spans="1:20" ht="69" customHeight="1" thickTop="1" thickBot="1" x14ac:dyDescent="0.4">
      <c r="A6" s="29"/>
      <c r="B6" s="30" t="s">
        <v>1</v>
      </c>
      <c r="C6" s="31" t="s">
        <v>11</v>
      </c>
      <c r="D6" s="31" t="s">
        <v>2</v>
      </c>
      <c r="E6" s="31" t="s">
        <v>12</v>
      </c>
      <c r="F6" s="31" t="s">
        <v>13</v>
      </c>
      <c r="G6" s="31" t="s">
        <v>14</v>
      </c>
      <c r="H6" s="31" t="s">
        <v>3</v>
      </c>
      <c r="I6" s="32" t="s">
        <v>4</v>
      </c>
      <c r="J6" s="33" t="s">
        <v>5</v>
      </c>
      <c r="K6" s="33" t="s">
        <v>6</v>
      </c>
      <c r="L6" s="31" t="s">
        <v>15</v>
      </c>
      <c r="M6" s="31" t="s">
        <v>22</v>
      </c>
      <c r="N6" s="31" t="s">
        <v>16</v>
      </c>
      <c r="O6" s="33" t="s">
        <v>17</v>
      </c>
      <c r="P6" s="31" t="s">
        <v>18</v>
      </c>
      <c r="Q6" s="31" t="s">
        <v>19</v>
      </c>
      <c r="R6" s="31" t="s">
        <v>20</v>
      </c>
      <c r="S6" s="34" t="s">
        <v>21</v>
      </c>
      <c r="T6" s="35"/>
    </row>
    <row r="7" spans="1:20" ht="21.75" customHeight="1" thickTop="1" x14ac:dyDescent="0.35">
      <c r="A7" s="36"/>
      <c r="B7" s="37">
        <v>1</v>
      </c>
      <c r="C7" s="38" t="s">
        <v>26</v>
      </c>
      <c r="D7" s="39">
        <v>5</v>
      </c>
      <c r="E7" s="40" t="s">
        <v>27</v>
      </c>
      <c r="F7" s="41" t="s">
        <v>28</v>
      </c>
      <c r="G7" s="42">
        <f t="shared" ref="G7:G26" si="0">D7*H7</f>
        <v>475</v>
      </c>
      <c r="H7" s="43">
        <v>95</v>
      </c>
      <c r="I7" s="122"/>
      <c r="J7" s="44">
        <f t="shared" ref="J7:J26" si="1">D7*I7</f>
        <v>0</v>
      </c>
      <c r="K7" s="45" t="str">
        <f t="shared" ref="K7:K26" si="2">IF(ISNUMBER(I7), IF(I7&gt;H7,"NEVYHOVUJE","VYHOVUJE")," ")</f>
        <v xml:space="preserve"> </v>
      </c>
      <c r="L7" s="46" t="s">
        <v>24</v>
      </c>
      <c r="M7" s="47"/>
      <c r="N7" s="47"/>
      <c r="O7" s="48" t="s">
        <v>44</v>
      </c>
      <c r="P7" s="48" t="s">
        <v>45</v>
      </c>
      <c r="Q7" s="49">
        <v>21</v>
      </c>
      <c r="R7" s="47"/>
      <c r="S7" s="50" t="s">
        <v>10</v>
      </c>
      <c r="T7" s="35"/>
    </row>
    <row r="8" spans="1:20" ht="69.75" customHeight="1" x14ac:dyDescent="0.35">
      <c r="A8" s="29"/>
      <c r="B8" s="51">
        <v>2</v>
      </c>
      <c r="C8" s="52" t="s">
        <v>29</v>
      </c>
      <c r="D8" s="53">
        <v>50</v>
      </c>
      <c r="E8" s="54" t="s">
        <v>27</v>
      </c>
      <c r="F8" s="55" t="s">
        <v>48</v>
      </c>
      <c r="G8" s="56">
        <f t="shared" si="0"/>
        <v>7750</v>
      </c>
      <c r="H8" s="57">
        <v>155</v>
      </c>
      <c r="I8" s="123"/>
      <c r="J8" s="58">
        <f t="shared" si="1"/>
        <v>0</v>
      </c>
      <c r="K8" s="59" t="str">
        <f t="shared" si="2"/>
        <v xml:space="preserve"> </v>
      </c>
      <c r="L8" s="60"/>
      <c r="M8" s="61"/>
      <c r="N8" s="61"/>
      <c r="O8" s="62"/>
      <c r="P8" s="62"/>
      <c r="Q8" s="63"/>
      <c r="R8" s="61"/>
      <c r="S8" s="64"/>
      <c r="T8" s="35"/>
    </row>
    <row r="9" spans="1:20" ht="18.75" customHeight="1" x14ac:dyDescent="0.35">
      <c r="A9" s="29"/>
      <c r="B9" s="51">
        <v>3</v>
      </c>
      <c r="C9" s="52" t="s">
        <v>57</v>
      </c>
      <c r="D9" s="53">
        <v>1</v>
      </c>
      <c r="E9" s="54" t="s">
        <v>27</v>
      </c>
      <c r="F9" s="55" t="s">
        <v>30</v>
      </c>
      <c r="G9" s="56">
        <f t="shared" si="0"/>
        <v>80</v>
      </c>
      <c r="H9" s="57">
        <v>80</v>
      </c>
      <c r="I9" s="123"/>
      <c r="J9" s="58">
        <f t="shared" si="1"/>
        <v>0</v>
      </c>
      <c r="K9" s="59" t="str">
        <f t="shared" si="2"/>
        <v xml:space="preserve"> </v>
      </c>
      <c r="L9" s="60"/>
      <c r="M9" s="61"/>
      <c r="N9" s="61"/>
      <c r="O9" s="62"/>
      <c r="P9" s="62"/>
      <c r="Q9" s="63"/>
      <c r="R9" s="61"/>
      <c r="S9" s="64"/>
      <c r="T9" s="35"/>
    </row>
    <row r="10" spans="1:20" ht="18.75" customHeight="1" x14ac:dyDescent="0.35">
      <c r="A10" s="29"/>
      <c r="B10" s="51">
        <v>4</v>
      </c>
      <c r="C10" s="52" t="s">
        <v>56</v>
      </c>
      <c r="D10" s="53">
        <v>5</v>
      </c>
      <c r="E10" s="54" t="s">
        <v>31</v>
      </c>
      <c r="F10" s="55" t="s">
        <v>32</v>
      </c>
      <c r="G10" s="56">
        <f t="shared" si="0"/>
        <v>140</v>
      </c>
      <c r="H10" s="57">
        <v>28</v>
      </c>
      <c r="I10" s="123"/>
      <c r="J10" s="58">
        <f t="shared" si="1"/>
        <v>0</v>
      </c>
      <c r="K10" s="59" t="str">
        <f t="shared" si="2"/>
        <v xml:space="preserve"> </v>
      </c>
      <c r="L10" s="60"/>
      <c r="M10" s="61"/>
      <c r="N10" s="61"/>
      <c r="O10" s="62"/>
      <c r="P10" s="62"/>
      <c r="Q10" s="63"/>
      <c r="R10" s="61"/>
      <c r="S10" s="64"/>
      <c r="T10" s="35"/>
    </row>
    <row r="11" spans="1:20" ht="18.75" customHeight="1" x14ac:dyDescent="0.35">
      <c r="A11" s="29"/>
      <c r="B11" s="51">
        <v>5</v>
      </c>
      <c r="C11" s="52" t="s">
        <v>55</v>
      </c>
      <c r="D11" s="53">
        <v>5</v>
      </c>
      <c r="E11" s="65" t="s">
        <v>31</v>
      </c>
      <c r="F11" s="66" t="s">
        <v>32</v>
      </c>
      <c r="G11" s="56">
        <f t="shared" si="0"/>
        <v>175</v>
      </c>
      <c r="H11" s="57">
        <v>35</v>
      </c>
      <c r="I11" s="123"/>
      <c r="J11" s="58">
        <f t="shared" si="1"/>
        <v>0</v>
      </c>
      <c r="K11" s="59" t="str">
        <f t="shared" si="2"/>
        <v xml:space="preserve"> </v>
      </c>
      <c r="L11" s="60"/>
      <c r="M11" s="61"/>
      <c r="N11" s="61"/>
      <c r="O11" s="62"/>
      <c r="P11" s="62"/>
      <c r="Q11" s="63"/>
      <c r="R11" s="61"/>
      <c r="S11" s="64"/>
      <c r="T11" s="35"/>
    </row>
    <row r="12" spans="1:20" ht="18.75" customHeight="1" x14ac:dyDescent="0.35">
      <c r="A12" s="29"/>
      <c r="B12" s="51">
        <v>6</v>
      </c>
      <c r="C12" s="52" t="s">
        <v>54</v>
      </c>
      <c r="D12" s="53">
        <v>2</v>
      </c>
      <c r="E12" s="54" t="s">
        <v>31</v>
      </c>
      <c r="F12" s="55" t="s">
        <v>32</v>
      </c>
      <c r="G12" s="56">
        <f t="shared" si="0"/>
        <v>74</v>
      </c>
      <c r="H12" s="57">
        <v>37</v>
      </c>
      <c r="I12" s="123"/>
      <c r="J12" s="58">
        <f t="shared" si="1"/>
        <v>0</v>
      </c>
      <c r="K12" s="59" t="str">
        <f t="shared" si="2"/>
        <v xml:space="preserve"> </v>
      </c>
      <c r="L12" s="60"/>
      <c r="M12" s="61"/>
      <c r="N12" s="61"/>
      <c r="O12" s="62"/>
      <c r="P12" s="62"/>
      <c r="Q12" s="63"/>
      <c r="R12" s="61"/>
      <c r="S12" s="64"/>
      <c r="T12" s="35"/>
    </row>
    <row r="13" spans="1:20" ht="18.75" customHeight="1" x14ac:dyDescent="0.35">
      <c r="A13" s="29"/>
      <c r="B13" s="51">
        <v>7</v>
      </c>
      <c r="C13" s="52" t="s">
        <v>53</v>
      </c>
      <c r="D13" s="53">
        <v>2</v>
      </c>
      <c r="E13" s="54" t="s">
        <v>31</v>
      </c>
      <c r="F13" s="55" t="s">
        <v>33</v>
      </c>
      <c r="G13" s="56">
        <f t="shared" si="0"/>
        <v>56</v>
      </c>
      <c r="H13" s="57">
        <v>28</v>
      </c>
      <c r="I13" s="123"/>
      <c r="J13" s="58">
        <f t="shared" si="1"/>
        <v>0</v>
      </c>
      <c r="K13" s="59" t="str">
        <f t="shared" si="2"/>
        <v xml:space="preserve"> </v>
      </c>
      <c r="L13" s="60"/>
      <c r="M13" s="61"/>
      <c r="N13" s="61"/>
      <c r="O13" s="62"/>
      <c r="P13" s="62"/>
      <c r="Q13" s="63"/>
      <c r="R13" s="61"/>
      <c r="S13" s="64"/>
      <c r="T13" s="35"/>
    </row>
    <row r="14" spans="1:20" ht="36" customHeight="1" x14ac:dyDescent="0.35">
      <c r="A14" s="29"/>
      <c r="B14" s="51">
        <v>8</v>
      </c>
      <c r="C14" s="52" t="s">
        <v>34</v>
      </c>
      <c r="D14" s="53">
        <v>2</v>
      </c>
      <c r="E14" s="54" t="s">
        <v>31</v>
      </c>
      <c r="F14" s="55" t="s">
        <v>49</v>
      </c>
      <c r="G14" s="56">
        <f t="shared" si="0"/>
        <v>320</v>
      </c>
      <c r="H14" s="57">
        <v>160</v>
      </c>
      <c r="I14" s="123"/>
      <c r="J14" s="58">
        <f t="shared" si="1"/>
        <v>0</v>
      </c>
      <c r="K14" s="59" t="str">
        <f t="shared" si="2"/>
        <v xml:space="preserve"> </v>
      </c>
      <c r="L14" s="60"/>
      <c r="M14" s="61"/>
      <c r="N14" s="61"/>
      <c r="O14" s="62"/>
      <c r="P14" s="62"/>
      <c r="Q14" s="63"/>
      <c r="R14" s="61"/>
      <c r="S14" s="64"/>
      <c r="T14" s="35"/>
    </row>
    <row r="15" spans="1:20" ht="21" customHeight="1" x14ac:dyDescent="0.35">
      <c r="A15" s="29"/>
      <c r="B15" s="51">
        <v>9</v>
      </c>
      <c r="C15" s="52" t="s">
        <v>35</v>
      </c>
      <c r="D15" s="53">
        <v>1</v>
      </c>
      <c r="E15" s="54" t="s">
        <v>27</v>
      </c>
      <c r="F15" s="55" t="s">
        <v>36</v>
      </c>
      <c r="G15" s="56">
        <f t="shared" si="0"/>
        <v>50</v>
      </c>
      <c r="H15" s="57">
        <v>50</v>
      </c>
      <c r="I15" s="123"/>
      <c r="J15" s="58">
        <f t="shared" si="1"/>
        <v>0</v>
      </c>
      <c r="K15" s="59" t="str">
        <f t="shared" si="2"/>
        <v xml:space="preserve"> </v>
      </c>
      <c r="L15" s="60"/>
      <c r="M15" s="61"/>
      <c r="N15" s="61"/>
      <c r="O15" s="62"/>
      <c r="P15" s="62"/>
      <c r="Q15" s="63"/>
      <c r="R15" s="61"/>
      <c r="S15" s="64"/>
      <c r="T15" s="35"/>
    </row>
    <row r="16" spans="1:20" ht="37.5" customHeight="1" x14ac:dyDescent="0.35">
      <c r="A16" s="29"/>
      <c r="B16" s="51">
        <v>10</v>
      </c>
      <c r="C16" s="52" t="s">
        <v>37</v>
      </c>
      <c r="D16" s="53">
        <v>1</v>
      </c>
      <c r="E16" s="54" t="s">
        <v>31</v>
      </c>
      <c r="F16" s="55" t="s">
        <v>38</v>
      </c>
      <c r="G16" s="56">
        <f t="shared" si="0"/>
        <v>42</v>
      </c>
      <c r="H16" s="57">
        <v>42</v>
      </c>
      <c r="I16" s="123"/>
      <c r="J16" s="58">
        <f t="shared" si="1"/>
        <v>0</v>
      </c>
      <c r="K16" s="59" t="str">
        <f t="shared" si="2"/>
        <v xml:space="preserve"> </v>
      </c>
      <c r="L16" s="60"/>
      <c r="M16" s="61"/>
      <c r="N16" s="61"/>
      <c r="O16" s="62"/>
      <c r="P16" s="62"/>
      <c r="Q16" s="63"/>
      <c r="R16" s="61"/>
      <c r="S16" s="64"/>
      <c r="T16" s="35"/>
    </row>
    <row r="17" spans="1:20" ht="40.5" customHeight="1" x14ac:dyDescent="0.35">
      <c r="A17" s="29"/>
      <c r="B17" s="51">
        <v>11</v>
      </c>
      <c r="C17" s="52" t="s">
        <v>39</v>
      </c>
      <c r="D17" s="53">
        <v>2</v>
      </c>
      <c r="E17" s="54" t="s">
        <v>31</v>
      </c>
      <c r="F17" s="55" t="s">
        <v>40</v>
      </c>
      <c r="G17" s="56">
        <f t="shared" si="0"/>
        <v>130</v>
      </c>
      <c r="H17" s="57">
        <v>65</v>
      </c>
      <c r="I17" s="123"/>
      <c r="J17" s="58">
        <f t="shared" si="1"/>
        <v>0</v>
      </c>
      <c r="K17" s="59" t="str">
        <f t="shared" si="2"/>
        <v xml:space="preserve"> </v>
      </c>
      <c r="L17" s="60"/>
      <c r="M17" s="61"/>
      <c r="N17" s="61"/>
      <c r="O17" s="62"/>
      <c r="P17" s="62"/>
      <c r="Q17" s="63"/>
      <c r="R17" s="61"/>
      <c r="S17" s="64"/>
      <c r="T17" s="35"/>
    </row>
    <row r="18" spans="1:20" ht="19.5" customHeight="1" x14ac:dyDescent="0.35">
      <c r="A18" s="29"/>
      <c r="B18" s="51">
        <v>12</v>
      </c>
      <c r="C18" s="52" t="s">
        <v>51</v>
      </c>
      <c r="D18" s="53">
        <v>1</v>
      </c>
      <c r="E18" s="54" t="s">
        <v>27</v>
      </c>
      <c r="F18" s="55" t="s">
        <v>50</v>
      </c>
      <c r="G18" s="56">
        <f t="shared" si="0"/>
        <v>220</v>
      </c>
      <c r="H18" s="57">
        <v>220</v>
      </c>
      <c r="I18" s="123"/>
      <c r="J18" s="58">
        <f t="shared" si="1"/>
        <v>0</v>
      </c>
      <c r="K18" s="59" t="str">
        <f t="shared" si="2"/>
        <v xml:space="preserve"> </v>
      </c>
      <c r="L18" s="60"/>
      <c r="M18" s="61"/>
      <c r="N18" s="61"/>
      <c r="O18" s="62"/>
      <c r="P18" s="62"/>
      <c r="Q18" s="63"/>
      <c r="R18" s="61"/>
      <c r="S18" s="64"/>
      <c r="T18" s="35"/>
    </row>
    <row r="19" spans="1:20" ht="19.5" customHeight="1" x14ac:dyDescent="0.35">
      <c r="A19" s="29"/>
      <c r="B19" s="51">
        <v>13</v>
      </c>
      <c r="C19" s="52" t="s">
        <v>52</v>
      </c>
      <c r="D19" s="53">
        <v>5</v>
      </c>
      <c r="E19" s="54" t="s">
        <v>27</v>
      </c>
      <c r="F19" s="55" t="s">
        <v>50</v>
      </c>
      <c r="G19" s="56">
        <f t="shared" si="0"/>
        <v>1150</v>
      </c>
      <c r="H19" s="57">
        <v>230</v>
      </c>
      <c r="I19" s="123"/>
      <c r="J19" s="58">
        <f t="shared" si="1"/>
        <v>0</v>
      </c>
      <c r="K19" s="59" t="str">
        <f t="shared" si="2"/>
        <v xml:space="preserve"> </v>
      </c>
      <c r="L19" s="60"/>
      <c r="M19" s="61"/>
      <c r="N19" s="61"/>
      <c r="O19" s="62"/>
      <c r="P19" s="62"/>
      <c r="Q19" s="63"/>
      <c r="R19" s="61"/>
      <c r="S19" s="64"/>
      <c r="T19" s="35"/>
    </row>
    <row r="20" spans="1:20" ht="28.5" customHeight="1" x14ac:dyDescent="0.35">
      <c r="A20" s="29"/>
      <c r="B20" s="51">
        <v>14</v>
      </c>
      <c r="C20" s="52" t="s">
        <v>58</v>
      </c>
      <c r="D20" s="53">
        <v>25</v>
      </c>
      <c r="E20" s="54" t="s">
        <v>31</v>
      </c>
      <c r="F20" s="55" t="s">
        <v>60</v>
      </c>
      <c r="G20" s="56">
        <f t="shared" si="0"/>
        <v>800</v>
      </c>
      <c r="H20" s="57">
        <v>32</v>
      </c>
      <c r="I20" s="123"/>
      <c r="J20" s="58">
        <f t="shared" si="1"/>
        <v>0</v>
      </c>
      <c r="K20" s="59" t="str">
        <f t="shared" si="2"/>
        <v xml:space="preserve"> </v>
      </c>
      <c r="L20" s="60"/>
      <c r="M20" s="61"/>
      <c r="N20" s="61"/>
      <c r="O20" s="62"/>
      <c r="P20" s="62"/>
      <c r="Q20" s="63"/>
      <c r="R20" s="61"/>
      <c r="S20" s="64"/>
      <c r="T20" s="35"/>
    </row>
    <row r="21" spans="1:20" ht="28.5" customHeight="1" thickBot="1" x14ac:dyDescent="0.4">
      <c r="A21" s="29"/>
      <c r="B21" s="67">
        <v>15</v>
      </c>
      <c r="C21" s="68" t="s">
        <v>59</v>
      </c>
      <c r="D21" s="69">
        <v>25</v>
      </c>
      <c r="E21" s="70" t="s">
        <v>31</v>
      </c>
      <c r="F21" s="71" t="s">
        <v>61</v>
      </c>
      <c r="G21" s="72">
        <f t="shared" si="0"/>
        <v>800</v>
      </c>
      <c r="H21" s="73">
        <v>32</v>
      </c>
      <c r="I21" s="124"/>
      <c r="J21" s="74">
        <f t="shared" si="1"/>
        <v>0</v>
      </c>
      <c r="K21" s="75" t="str">
        <f t="shared" si="2"/>
        <v xml:space="preserve"> </v>
      </c>
      <c r="L21" s="76"/>
      <c r="M21" s="77"/>
      <c r="N21" s="77"/>
      <c r="O21" s="78"/>
      <c r="P21" s="78"/>
      <c r="Q21" s="79"/>
      <c r="R21" s="77"/>
      <c r="S21" s="80"/>
      <c r="T21" s="35"/>
    </row>
    <row r="22" spans="1:20" ht="69.75" customHeight="1" x14ac:dyDescent="0.35">
      <c r="A22" s="29"/>
      <c r="B22" s="81">
        <v>16</v>
      </c>
      <c r="C22" s="82" t="s">
        <v>29</v>
      </c>
      <c r="D22" s="83">
        <v>30</v>
      </c>
      <c r="E22" s="84" t="s">
        <v>41</v>
      </c>
      <c r="F22" s="85" t="s">
        <v>62</v>
      </c>
      <c r="G22" s="86">
        <f t="shared" si="0"/>
        <v>4650</v>
      </c>
      <c r="H22" s="87">
        <v>155</v>
      </c>
      <c r="I22" s="125"/>
      <c r="J22" s="88">
        <f t="shared" si="1"/>
        <v>0</v>
      </c>
      <c r="K22" s="89" t="str">
        <f t="shared" si="2"/>
        <v xml:space="preserve"> </v>
      </c>
      <c r="L22" s="90" t="s">
        <v>24</v>
      </c>
      <c r="M22" s="61"/>
      <c r="N22" s="61"/>
      <c r="O22" s="90" t="s">
        <v>46</v>
      </c>
      <c r="P22" s="90" t="s">
        <v>47</v>
      </c>
      <c r="Q22" s="63">
        <v>21</v>
      </c>
      <c r="R22" s="61"/>
      <c r="S22" s="64" t="s">
        <v>10</v>
      </c>
      <c r="T22" s="35"/>
    </row>
    <row r="23" spans="1:20" ht="36" customHeight="1" x14ac:dyDescent="0.35">
      <c r="A23" s="29"/>
      <c r="B23" s="51">
        <v>17</v>
      </c>
      <c r="C23" s="52" t="s">
        <v>42</v>
      </c>
      <c r="D23" s="53">
        <v>10</v>
      </c>
      <c r="E23" s="54" t="s">
        <v>31</v>
      </c>
      <c r="F23" s="55" t="s">
        <v>67</v>
      </c>
      <c r="G23" s="56">
        <f t="shared" si="0"/>
        <v>110</v>
      </c>
      <c r="H23" s="57">
        <v>11</v>
      </c>
      <c r="I23" s="123"/>
      <c r="J23" s="58">
        <f t="shared" si="1"/>
        <v>0</v>
      </c>
      <c r="K23" s="59" t="str">
        <f t="shared" si="2"/>
        <v xml:space="preserve"> </v>
      </c>
      <c r="L23" s="90"/>
      <c r="M23" s="61"/>
      <c r="N23" s="61"/>
      <c r="O23" s="91"/>
      <c r="P23" s="91"/>
      <c r="Q23" s="63"/>
      <c r="R23" s="61"/>
      <c r="S23" s="64"/>
      <c r="T23" s="35"/>
    </row>
    <row r="24" spans="1:20" ht="24" customHeight="1" x14ac:dyDescent="0.35">
      <c r="A24" s="29"/>
      <c r="B24" s="51">
        <v>18</v>
      </c>
      <c r="C24" s="52" t="s">
        <v>66</v>
      </c>
      <c r="D24" s="53">
        <v>10</v>
      </c>
      <c r="E24" s="54" t="s">
        <v>31</v>
      </c>
      <c r="F24" s="55" t="s">
        <v>65</v>
      </c>
      <c r="G24" s="56">
        <f t="shared" si="0"/>
        <v>250</v>
      </c>
      <c r="H24" s="57">
        <v>25</v>
      </c>
      <c r="I24" s="123"/>
      <c r="J24" s="58">
        <f t="shared" si="1"/>
        <v>0</v>
      </c>
      <c r="K24" s="59" t="str">
        <f t="shared" si="2"/>
        <v xml:space="preserve"> </v>
      </c>
      <c r="L24" s="90"/>
      <c r="M24" s="61"/>
      <c r="N24" s="61"/>
      <c r="O24" s="91"/>
      <c r="P24" s="91"/>
      <c r="Q24" s="63"/>
      <c r="R24" s="61"/>
      <c r="S24" s="64"/>
      <c r="T24" s="35"/>
    </row>
    <row r="25" spans="1:20" ht="24" customHeight="1" x14ac:dyDescent="0.35">
      <c r="A25" s="29"/>
      <c r="B25" s="51">
        <v>19</v>
      </c>
      <c r="C25" s="52" t="s">
        <v>63</v>
      </c>
      <c r="D25" s="53">
        <v>30</v>
      </c>
      <c r="E25" s="54" t="s">
        <v>31</v>
      </c>
      <c r="F25" s="55" t="s">
        <v>43</v>
      </c>
      <c r="G25" s="56">
        <f t="shared" si="0"/>
        <v>510</v>
      </c>
      <c r="H25" s="57">
        <v>17</v>
      </c>
      <c r="I25" s="123"/>
      <c r="J25" s="58">
        <f t="shared" si="1"/>
        <v>0</v>
      </c>
      <c r="K25" s="59" t="str">
        <f t="shared" si="2"/>
        <v xml:space="preserve"> </v>
      </c>
      <c r="L25" s="90"/>
      <c r="M25" s="61"/>
      <c r="N25" s="61"/>
      <c r="O25" s="91"/>
      <c r="P25" s="91"/>
      <c r="Q25" s="63"/>
      <c r="R25" s="61"/>
      <c r="S25" s="64"/>
      <c r="T25" s="35"/>
    </row>
    <row r="26" spans="1:20" ht="24" customHeight="1" thickBot="1" x14ac:dyDescent="0.4">
      <c r="A26" s="29"/>
      <c r="B26" s="92">
        <v>20</v>
      </c>
      <c r="C26" s="93" t="s">
        <v>64</v>
      </c>
      <c r="D26" s="94">
        <v>20</v>
      </c>
      <c r="E26" s="95" t="s">
        <v>31</v>
      </c>
      <c r="F26" s="96" t="s">
        <v>43</v>
      </c>
      <c r="G26" s="97">
        <f t="shared" si="0"/>
        <v>340</v>
      </c>
      <c r="H26" s="98">
        <v>17</v>
      </c>
      <c r="I26" s="126"/>
      <c r="J26" s="99">
        <f t="shared" si="1"/>
        <v>0</v>
      </c>
      <c r="K26" s="100" t="str">
        <f t="shared" si="2"/>
        <v xml:space="preserve"> </v>
      </c>
      <c r="L26" s="101"/>
      <c r="M26" s="102"/>
      <c r="N26" s="102"/>
      <c r="O26" s="103"/>
      <c r="P26" s="103"/>
      <c r="Q26" s="104"/>
      <c r="R26" s="102"/>
      <c r="S26" s="105"/>
      <c r="T26" s="35"/>
    </row>
    <row r="27" spans="1:20" ht="15.5" thickTop="1" thickBot="1" x14ac:dyDescent="0.4">
      <c r="C27" s="9"/>
      <c r="D27" s="9"/>
      <c r="E27" s="9"/>
      <c r="F27" s="9"/>
      <c r="G27" s="9"/>
      <c r="J27" s="106"/>
    </row>
    <row r="28" spans="1:20" ht="60.75" customHeight="1" thickTop="1" thickBot="1" x14ac:dyDescent="0.4">
      <c r="B28" s="107" t="s">
        <v>7</v>
      </c>
      <c r="C28" s="107"/>
      <c r="D28" s="107"/>
      <c r="E28" s="107"/>
      <c r="F28" s="107"/>
      <c r="G28" s="108"/>
      <c r="H28" s="109" t="s">
        <v>8</v>
      </c>
      <c r="I28" s="110" t="s">
        <v>9</v>
      </c>
      <c r="J28" s="111"/>
      <c r="K28" s="112"/>
      <c r="L28" s="113"/>
      <c r="M28" s="113"/>
      <c r="N28" s="113"/>
      <c r="O28" s="113"/>
      <c r="P28" s="113"/>
      <c r="Q28" s="113"/>
      <c r="R28" s="26"/>
      <c r="S28" s="114"/>
    </row>
    <row r="29" spans="1:20" ht="33" customHeight="1" thickTop="1" thickBot="1" x14ac:dyDescent="0.4">
      <c r="B29" s="115" t="s">
        <v>23</v>
      </c>
      <c r="C29" s="115"/>
      <c r="D29" s="115"/>
      <c r="E29" s="115"/>
      <c r="F29" s="115"/>
      <c r="G29" s="116"/>
      <c r="H29" s="117">
        <f>SUM(G7:G26)</f>
        <v>18122</v>
      </c>
      <c r="I29" s="118">
        <f>SUM(J7:J26)</f>
        <v>0</v>
      </c>
      <c r="J29" s="119"/>
      <c r="K29" s="120"/>
      <c r="L29" s="113"/>
      <c r="M29" s="113"/>
      <c r="N29" s="113"/>
      <c r="O29" s="113"/>
      <c r="P29" s="113"/>
      <c r="Q29" s="113"/>
    </row>
    <row r="30" spans="1:20" ht="14.25" customHeight="1" thickTop="1" x14ac:dyDescent="0.35"/>
    <row r="31" spans="1:20" ht="14.25" customHeight="1" x14ac:dyDescent="0.35"/>
    <row r="32" spans="1:20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</sheetData>
  <sheetProtection algorithmName="SHA-512" hashValue="gRwxd3AvAIBrjgUnXzBaAhKl7s9PG98MMaYzaZ6EuuQiY4mjAku9aFkDFNDUiYYs6JfZNQwA9AKA9zDoKpwa3Q==" saltValue="1OzlTBcwPWVAwB7sLMCD0g==" spinCount="100000" sheet="1" objects="1" scenarios="1"/>
  <mergeCells count="24">
    <mergeCell ref="B29:F29"/>
    <mergeCell ref="I29:K29"/>
    <mergeCell ref="B28:F28"/>
    <mergeCell ref="B1:D1"/>
    <mergeCell ref="I28:K28"/>
    <mergeCell ref="B3:C4"/>
    <mergeCell ref="D3:E4"/>
    <mergeCell ref="F3:G4"/>
    <mergeCell ref="L7:L21"/>
    <mergeCell ref="M7:M21"/>
    <mergeCell ref="N7:N21"/>
    <mergeCell ref="L22:L26"/>
    <mergeCell ref="M22:M26"/>
    <mergeCell ref="N22:N26"/>
    <mergeCell ref="O7:O21"/>
    <mergeCell ref="O22:O26"/>
    <mergeCell ref="P7:P21"/>
    <mergeCell ref="P22:P26"/>
    <mergeCell ref="Q22:Q26"/>
    <mergeCell ref="Q7:Q21"/>
    <mergeCell ref="R7:R21"/>
    <mergeCell ref="R22:R26"/>
    <mergeCell ref="S22:S26"/>
    <mergeCell ref="S7:S21"/>
  </mergeCells>
  <conditionalFormatting sqref="B7:B26">
    <cfRule type="containsBlanks" dxfId="10" priority="89">
      <formula>LEN(TRIM(B7))=0</formula>
    </cfRule>
  </conditionalFormatting>
  <conditionalFormatting sqref="B7:B26">
    <cfRule type="cellIs" dxfId="9" priority="83" operator="greaterThanOrEqual">
      <formula>1</formula>
    </cfRule>
  </conditionalFormatting>
  <conditionalFormatting sqref="K7:K26">
    <cfRule type="cellIs" dxfId="8" priority="80" operator="equal">
      <formula>"VYHOVUJE"</formula>
    </cfRule>
  </conditionalFormatting>
  <conditionalFormatting sqref="K7:K26">
    <cfRule type="cellIs" dxfId="7" priority="79" operator="equal">
      <formula>"NEVYHOVUJE"</formula>
    </cfRule>
  </conditionalFormatting>
  <conditionalFormatting sqref="I7">
    <cfRule type="containsBlanks" dxfId="6" priority="50">
      <formula>LEN(TRIM(I7))=0</formula>
    </cfRule>
  </conditionalFormatting>
  <conditionalFormatting sqref="I7">
    <cfRule type="notContainsBlanks" dxfId="5" priority="49">
      <formula>LEN(TRIM(I7))&gt;0</formula>
    </cfRule>
  </conditionalFormatting>
  <conditionalFormatting sqref="I7">
    <cfRule type="notContainsBlanks" dxfId="4" priority="48">
      <formula>LEN(TRIM(I7))&gt;0</formula>
    </cfRule>
  </conditionalFormatting>
  <conditionalFormatting sqref="I8:I26">
    <cfRule type="containsBlanks" dxfId="3" priority="47">
      <formula>LEN(TRIM(I8))=0</formula>
    </cfRule>
  </conditionalFormatting>
  <conditionalFormatting sqref="I8:I26">
    <cfRule type="notContainsBlanks" dxfId="2" priority="46">
      <formula>LEN(TRIM(I8))&gt;0</formula>
    </cfRule>
  </conditionalFormatting>
  <conditionalFormatting sqref="I8:I26">
    <cfRule type="notContainsBlanks" dxfId="1" priority="45">
      <formula>LEN(TRIM(I8))&gt;0</formula>
    </cfRule>
  </conditionalFormatting>
  <conditionalFormatting sqref="D7:D26">
    <cfRule type="containsBlanks" dxfId="0" priority="22">
      <formula>LEN(TRIM(D7))=0</formula>
    </cfRule>
  </conditionalFormatting>
  <dataValidations count="1">
    <dataValidation type="list" showInputMessage="1" showErrorMessage="1" sqref="E7:E26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2022-09-29T09:23:45Z</cp:lastPrinted>
  <dcterms:created xsi:type="dcterms:W3CDTF">2014-03-05T12:43:32Z</dcterms:created>
  <dcterms:modified xsi:type="dcterms:W3CDTF">2022-09-29T09:25:47Z</dcterms:modified>
</cp:coreProperties>
</file>